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6_那賀庁舎\02治山・林道\02林道\004-1　●路線・工区別（工事データ）（R2以降）\R7\08　横石谷山線谷山工区（補正）\02　設計関係\01　設計資料\00　当初\PPI\元データ\"/>
    </mc:Choice>
  </mc:AlternateContent>
  <xr:revisionPtr revIDLastSave="0" documentId="13_ncr:1_{27B92AED-EECA-4F4B-8E14-B949C01AED04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工事費内訳書!$A$1:$G$183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工事費内訳書!$G$183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工事費内訳書!$I$183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59" l="1"/>
  <c r="G177" i="59"/>
  <c r="G176" i="59" s="1"/>
  <c r="G173" i="59"/>
  <c r="G172" i="59" s="1"/>
  <c r="G171" i="59" s="1"/>
  <c r="G170" i="59" s="1"/>
  <c r="G168" i="59"/>
  <c r="G167" i="59" s="1"/>
  <c r="G166" i="59" s="1"/>
  <c r="G164" i="59"/>
  <c r="G159" i="59"/>
  <c r="G151" i="59"/>
  <c r="G147" i="59"/>
  <c r="G113" i="59"/>
  <c r="G111" i="59"/>
  <c r="G107" i="59"/>
  <c r="G84" i="59"/>
  <c r="G83" i="59" s="1"/>
  <c r="G82" i="59" s="1"/>
  <c r="G78" i="59"/>
  <c r="G77" i="59" s="1"/>
  <c r="G76" i="59" s="1"/>
  <c r="G66" i="59"/>
  <c r="G65" i="59" s="1"/>
  <c r="G64" i="59" s="1"/>
  <c r="G61" i="59"/>
  <c r="G58" i="59"/>
  <c r="G57" i="59"/>
  <c r="G56" i="59" s="1"/>
  <c r="G48" i="59"/>
  <c r="G40" i="59"/>
  <c r="G39" i="59"/>
  <c r="G38" i="59" s="1"/>
  <c r="G32" i="59"/>
  <c r="G31" i="59"/>
  <c r="G25" i="59"/>
  <c r="G20" i="59"/>
  <c r="G15" i="59"/>
  <c r="G14" i="59" s="1"/>
  <c r="G13" i="59" s="1"/>
  <c r="G12" i="59" l="1"/>
  <c r="G11" i="59" s="1"/>
  <c r="G10" i="59" s="1"/>
  <c r="G182" i="59" s="1"/>
  <c r="G183" i="59" s="1"/>
</calcChain>
</file>

<file path=xl/sharedStrings.xml><?xml version="1.0" encoding="utf-8"?>
<sst xmlns="http://schemas.openxmlformats.org/spreadsheetml/2006/main" count="361" uniqueCount="153">
  <si>
    <t>住　　　　所</t>
  </si>
  <si>
    <t>商号又は名称</t>
  </si>
  <si>
    <t>代 表 者 名</t>
  </si>
  <si>
    <t>工事費内訳書</t>
  </si>
  <si>
    <t>工 事 名</t>
  </si>
  <si>
    <t>Ｒ７那林　林開（補正）横石谷山線谷山　那賀町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</si>
  <si>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</si>
  <si>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</si>
  <si>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</si>
  <si>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</si>
  <si>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</si>
  <si>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</si>
  <si>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</si>
  <si>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</si>
  <si>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</si>
  <si>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</si>
  <si>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</si>
  <si>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土工
_x000D_V=1,278m3</t>
  </si>
  <si>
    <t>切土　礫質土
_x000D_本線</t>
  </si>
  <si>
    <t>m3</t>
  </si>
  <si>
    <t>㎡</t>
  </si>
  <si>
    <t>切土　軟岩(Ⅰ)A
_x000D_本線</t>
  </si>
  <si>
    <t>捨土
_x000D_本線</t>
  </si>
  <si>
    <t>盛土
_x000D_木材集積場整備</t>
  </si>
  <si>
    <t>盛土
_x000D_木材集積場整備（六丁轟）</t>
  </si>
  <si>
    <t>丸太筋工(1段積)
_x000D_</t>
  </si>
  <si>
    <t>ｍ</t>
  </si>
  <si>
    <t>丸太筋工(皮剥無　先端加工有　2本筋工)
_x000D_</t>
  </si>
  <si>
    <t>路面工
_x000D_</t>
  </si>
  <si>
    <t>路面工
_x000D_A=375.6m2（L=38.5m）</t>
  </si>
  <si>
    <t>路面工
_x000D_本線</t>
  </si>
  <si>
    <t>コンクリート路面工(機械舗設)
_x000D_</t>
  </si>
  <si>
    <t>悪路補正割増
_x000D_使用量の補正係数8%</t>
  </si>
  <si>
    <t>溶接金網敷設工
_x000D_6.0×150×150</t>
  </si>
  <si>
    <t>コンクリート路面工(養生工)
_x000D_</t>
  </si>
  <si>
    <t>溝形鋼
_x000D_</t>
  </si>
  <si>
    <t>kg</t>
  </si>
  <si>
    <t>路面工
_x000D_作業道</t>
  </si>
  <si>
    <t>舗装止め丸太工(1段)
_x000D_</t>
  </si>
  <si>
    <t>法面保護工
_x000D_</t>
  </si>
  <si>
    <t>法面保護工
_x000D_A=451.7m2</t>
  </si>
  <si>
    <t>法面保護工
_x000D_本線</t>
  </si>
  <si>
    <t>法面保護工
_x000D_作業道</t>
  </si>
  <si>
    <t>擁壁工
_x000D_</t>
  </si>
  <si>
    <t>擁壁工
_x000D_V=89.9m3</t>
  </si>
  <si>
    <t>コンクリート土留工
_x000D_木材集積場整備（谷山霧越）</t>
  </si>
  <si>
    <t>悪路補正割増
_x000D_使用量の補正係数4%</t>
  </si>
  <si>
    <t>悪路補正割増
_x000D_使用量の補正係数6%</t>
  </si>
  <si>
    <t>本</t>
  </si>
  <si>
    <t>排水施設工
_x000D_</t>
  </si>
  <si>
    <t>排水施設工
_x000D_木材集積場整備（谷山霧越）</t>
  </si>
  <si>
    <t>礫暗渠工
_x000D_有孔管200mm 栗石・各種シート経費等含む</t>
  </si>
  <si>
    <t>礫暗渠工
_x000D_有孔管300mm 栗石・各種シート経費等含む</t>
  </si>
  <si>
    <t>支障木処理工
_x000D_</t>
  </si>
  <si>
    <t>伐採費
_x000D_本線</t>
  </si>
  <si>
    <t>スギ　伐採費
_x000D_胸高直径　12cm</t>
  </si>
  <si>
    <t>スギ　伐採費
_x000D_胸高直径　14cm</t>
  </si>
  <si>
    <t>スギ　伐採費
_x000D_胸高直径　15cm</t>
  </si>
  <si>
    <t>スギ　伐採費
_x000D_胸高直径　16cm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</si>
  <si>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</si>
  <si>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</si>
  <si>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</si>
  <si>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21cm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</si>
  <si>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</si>
  <si>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</si>
  <si>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</si>
  <si>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</si>
  <si>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</si>
  <si>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</si>
  <si>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</si>
  <si>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</si>
  <si>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</si>
  <si>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</si>
  <si>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</si>
  <si>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35cm</t>
  </si>
  <si>
    <t>スギ　伐採費
_x000D_胸高直径　36cm</t>
  </si>
  <si>
    <t>スギ　伐採費
_x000D_胸高直径　39cm</t>
  </si>
  <si>
    <t>根株処理
_x000D_本線</t>
  </si>
  <si>
    <t>木材チップ化
_x000D_投入・破砕・チップ材仮置き</t>
  </si>
  <si>
    <t>ダンプトラック運搬（根株）
_x000D_</t>
  </si>
  <si>
    <t>ダンプトラック運搬（チップ）
_x000D_</t>
  </si>
  <si>
    <t>枝条片付
_x000D_本線</t>
  </si>
  <si>
    <t>枝条片付
_x000D_１種</t>
  </si>
  <si>
    <t>伐採費
_x000D_木材集積場　スギ</t>
  </si>
  <si>
    <t>スギ　伐採費
_x000D_胸高直径　11cm</t>
  </si>
  <si>
    <t>スギ　伐採費
_x000D_胸高直径　13cm</t>
  </si>
  <si>
    <t>スギ　伐採費
_x000D_胸高直径　17cm</t>
  </si>
  <si>
    <t>スギ　伐採費
_x000D_胸高直径　25cm</t>
  </si>
  <si>
    <t>スギ　伐採費
_x000D_胸高直径　34cm</t>
  </si>
  <si>
    <t>スギ　伐採費
_x000D_胸高直径　37cm</t>
  </si>
  <si>
    <t>スギ　伐採費
_x000D_胸高直径　38cm</t>
  </si>
  <si>
    <t>スギ　伐採費
_x000D_胸高直径　40cm</t>
  </si>
  <si>
    <t>スギ　伐採費
_x000D_胸高直径　41cm</t>
  </si>
  <si>
    <t>スギ　伐採費
_x000D_胸高直径　44cm</t>
  </si>
  <si>
    <t>スギ　伐採費
_x000D_胸高直径　45cm</t>
  </si>
  <si>
    <t>伐採費
_x000D_木材集積場　ヒノキ</t>
  </si>
  <si>
    <t>ヒノキ　伐採費
_x000D_胸高直径　25cm</t>
  </si>
  <si>
    <t>ヒノキ　伐採費
_x000D_胸高直径　28cm</t>
  </si>
  <si>
    <t>ヒノキ　伐採費
_x000D_胸高直径　29cm</t>
  </si>
  <si>
    <t>伐採費
_x000D_木材集積場　雑木</t>
  </si>
  <si>
    <t>雑木　伐採費
_x000D_胸高直径　10cm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</si>
  <si>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</si>
  <si>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</si>
  <si>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</si>
  <si>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18cm</t>
  </si>
  <si>
    <t>雑木　伐採費
_x000D_胸高直径　25cm</t>
  </si>
  <si>
    <t>雑木　伐採費
_x000D_胸高直径　27cm</t>
  </si>
  <si>
    <t>集材費
_x000D_木材集積場</t>
  </si>
  <si>
    <t>枝条片付
_x000D_木材集積場</t>
  </si>
  <si>
    <t>仮設工
_x000D_</t>
  </si>
  <si>
    <t>落石防護柵工
_x000D_</t>
  </si>
  <si>
    <t>直接工事費(諸経費対象外)
_x000D_</t>
  </si>
  <si>
    <t>技術管理費（諸経費対象外）
_x000D_</t>
  </si>
  <si>
    <t>土壌分析試験費
_x000D_条例第58条,規則第35条(諸経費含,28項目,銅含まず)</t>
  </si>
  <si>
    <t>水質分析試験費
_x000D_条例第59条,規則第36条(諸経費含,28項目,銅含まず)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</si>
  <si>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</si>
  <si>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</si>
  <si>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</si>
  <si>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</si>
  <si>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</si>
  <si>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</si>
  <si>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</si>
  <si>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</si>
  <si>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</si>
  <si>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片切掘削</t>
    <phoneticPr fontId="7"/>
  </si>
  <si>
    <t>地山掘削工（切取）</t>
    <phoneticPr fontId="7"/>
  </si>
  <si>
    <t>掘削土積込</t>
    <phoneticPr fontId="7"/>
  </si>
  <si>
    <t>機械切土法面整形</t>
    <phoneticPr fontId="7"/>
  </si>
  <si>
    <t>機械運搬　礫質土</t>
    <rPh sb="0" eb="4">
      <t>キカイウンパン</t>
    </rPh>
    <rPh sb="5" eb="8">
      <t>レキシツド</t>
    </rPh>
    <phoneticPr fontId="7"/>
  </si>
  <si>
    <t>機械運搬　軟岩</t>
    <rPh sb="0" eb="4">
      <t>キカイウンパン</t>
    </rPh>
    <rPh sb="5" eb="7">
      <t>ナンガン</t>
    </rPh>
    <phoneticPr fontId="7"/>
  </si>
  <si>
    <t>機械盛土</t>
    <rPh sb="0" eb="2">
      <t>キカイ</t>
    </rPh>
    <rPh sb="2" eb="4">
      <t>モリド</t>
    </rPh>
    <phoneticPr fontId="7"/>
  </si>
  <si>
    <t>盛土法面整形(削取り整形)</t>
    <phoneticPr fontId="7"/>
  </si>
  <si>
    <t>植生シート工</t>
    <rPh sb="0" eb="2">
      <t>ショクセイ</t>
    </rPh>
    <rPh sb="5" eb="6">
      <t>コウ</t>
    </rPh>
    <phoneticPr fontId="7"/>
  </si>
  <si>
    <t>木柵工
杭径10cm長1.5m 横木10cm長4.0m</t>
    <phoneticPr fontId="7"/>
  </si>
  <si>
    <t xml:space="preserve">コンクリート路面工(機械舗設)
</t>
    <phoneticPr fontId="7"/>
  </si>
  <si>
    <t>目地板
瀝青質目地板 t=10mm</t>
    <phoneticPr fontId="7"/>
  </si>
  <si>
    <t>型枠
均しｺﾝｸﾘｰﾄ</t>
    <phoneticPr fontId="7"/>
  </si>
  <si>
    <t>植生マット工</t>
    <phoneticPr fontId="7"/>
  </si>
  <si>
    <t>特殊配合モルタル吹付工Ｂ
揚水ポンプ</t>
    <phoneticPr fontId="7"/>
  </si>
  <si>
    <t xml:space="preserve">植生マット工B
</t>
    <phoneticPr fontId="7"/>
  </si>
  <si>
    <t xml:space="preserve">植生マット工
</t>
    <phoneticPr fontId="7"/>
  </si>
  <si>
    <t>地山掘削工（床堀）
軟岩</t>
    <phoneticPr fontId="7"/>
  </si>
  <si>
    <t>地山掘削工（床堀）
礫質土</t>
    <rPh sb="11" eb="14">
      <t>レキシツド</t>
    </rPh>
    <phoneticPr fontId="7"/>
  </si>
  <si>
    <t>埋戻し</t>
    <phoneticPr fontId="7"/>
  </si>
  <si>
    <t>重力式擁壁
一般養生,18-8-40(高炉)</t>
    <phoneticPr fontId="7"/>
  </si>
  <si>
    <t>埋戻しコンクリート
一般養生,18-8-40(高炉)</t>
    <phoneticPr fontId="7"/>
  </si>
  <si>
    <t>基面整正</t>
    <phoneticPr fontId="7"/>
  </si>
  <si>
    <t>硬質ポリ塩化ビニル管
径350　長4.0m</t>
    <phoneticPr fontId="7"/>
  </si>
  <si>
    <t>石材運搬</t>
    <phoneticPr fontId="7"/>
  </si>
  <si>
    <t>伐木処理集材
10cm以上16cm未満</t>
    <phoneticPr fontId="7"/>
  </si>
  <si>
    <t>伐木処理集材
16cm以上22cm未満</t>
    <phoneticPr fontId="7"/>
  </si>
  <si>
    <t>伐木処理集材
22cm以上28cm未満</t>
    <phoneticPr fontId="7"/>
  </si>
  <si>
    <t>伐木処理集材
28cm以上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</si>
</sst>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85"/>
  <sheetViews>
    <sheetView showGridLines="0" tabSelected="1" topLeftCell="A28" zoomScaleNormal="100" zoomScaleSheetLayoutView="100" workbookViewId="0">
      <selection activeCell="G19" sqref="G1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+G11+G176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+G12+G170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+G13+G38+G56+G64+G76+G82+G166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+G14+G31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+G15+G20+G25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124</v>
      </c>
      <c r="E16" s="9" t="s">
        <v>19</v>
      </c>
      <c r="F16" s="10">
        <v>173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125</v>
      </c>
      <c r="E17" s="9" t="s">
        <v>19</v>
      </c>
      <c r="F17" s="10">
        <v>171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126</v>
      </c>
      <c r="E18" s="9" t="s">
        <v>19</v>
      </c>
      <c r="F18" s="10">
        <v>326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127</v>
      </c>
      <c r="E19" s="9" t="s">
        <v>20</v>
      </c>
      <c r="F19" s="10">
        <v>43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13</v>
      </c>
      <c r="F20" s="10">
        <v>1</v>
      </c>
      <c r="G20" s="11">
        <f>+G21+G22+G23+G24</f>
        <v>0</v>
      </c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124</v>
      </c>
      <c r="E21" s="9" t="s">
        <v>19</v>
      </c>
      <c r="F21" s="10">
        <v>46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125</v>
      </c>
      <c r="E22" s="9" t="s">
        <v>19</v>
      </c>
      <c r="F22" s="10">
        <v>888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126</v>
      </c>
      <c r="E23" s="9" t="s">
        <v>19</v>
      </c>
      <c r="F23" s="10">
        <v>887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127</v>
      </c>
      <c r="E24" s="9" t="s">
        <v>20</v>
      </c>
      <c r="F24" s="10">
        <v>150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22</v>
      </c>
      <c r="E25" s="9" t="s">
        <v>13</v>
      </c>
      <c r="F25" s="10">
        <v>1</v>
      </c>
      <c r="G25" s="11">
        <f>+G26+G27+G28+G29+G30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128</v>
      </c>
      <c r="E26" s="9" t="s">
        <v>19</v>
      </c>
      <c r="F26" s="10">
        <v>216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129</v>
      </c>
      <c r="E27" s="9" t="s">
        <v>19</v>
      </c>
      <c r="F27" s="10">
        <v>586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130</v>
      </c>
      <c r="E28" s="9" t="s">
        <v>19</v>
      </c>
      <c r="F28" s="10">
        <v>802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128</v>
      </c>
      <c r="E29" s="9" t="s">
        <v>19</v>
      </c>
      <c r="F29" s="10">
        <v>110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129</v>
      </c>
      <c r="E30" s="9" t="s">
        <v>19</v>
      </c>
      <c r="F30" s="10">
        <v>301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32" t="s">
        <v>23</v>
      </c>
      <c r="D31" s="33"/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>
        <v>3</v>
      </c>
    </row>
    <row r="32" spans="1:10" ht="42" customHeight="1" x14ac:dyDescent="0.15">
      <c r="A32" s="14"/>
      <c r="B32" s="15"/>
      <c r="C32" s="15"/>
      <c r="D32" s="16" t="s">
        <v>24</v>
      </c>
      <c r="E32" s="9" t="s">
        <v>13</v>
      </c>
      <c r="F32" s="10">
        <v>1</v>
      </c>
      <c r="G32" s="11">
        <f>+G33+G34+G35+G36+G37</f>
        <v>0</v>
      </c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131</v>
      </c>
      <c r="E33" s="9" t="s">
        <v>20</v>
      </c>
      <c r="F33" s="10">
        <v>367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132</v>
      </c>
      <c r="E34" s="9" t="s">
        <v>20</v>
      </c>
      <c r="F34" s="10">
        <v>367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25</v>
      </c>
      <c r="E35" s="9" t="s">
        <v>26</v>
      </c>
      <c r="F35" s="10">
        <v>22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27</v>
      </c>
      <c r="E36" s="9" t="s">
        <v>26</v>
      </c>
      <c r="F36" s="10">
        <v>100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133</v>
      </c>
      <c r="E37" s="9" t="s">
        <v>26</v>
      </c>
      <c r="F37" s="10">
        <v>62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32" t="s">
        <v>28</v>
      </c>
      <c r="C38" s="32"/>
      <c r="D38" s="33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2</v>
      </c>
    </row>
    <row r="39" spans="1:10" ht="42" customHeight="1" x14ac:dyDescent="0.15">
      <c r="A39" s="14"/>
      <c r="B39" s="15"/>
      <c r="C39" s="32" t="s">
        <v>29</v>
      </c>
      <c r="D39" s="33"/>
      <c r="E39" s="9" t="s">
        <v>13</v>
      </c>
      <c r="F39" s="10">
        <v>1</v>
      </c>
      <c r="G39" s="11">
        <f>+G40+G48</f>
        <v>0</v>
      </c>
      <c r="H39" s="12"/>
      <c r="I39" s="13">
        <v>30</v>
      </c>
      <c r="J39" s="13">
        <v>3</v>
      </c>
    </row>
    <row r="40" spans="1:10" ht="42" customHeight="1" x14ac:dyDescent="0.15">
      <c r="A40" s="14"/>
      <c r="B40" s="15"/>
      <c r="C40" s="15"/>
      <c r="D40" s="16" t="s">
        <v>30</v>
      </c>
      <c r="E40" s="9" t="s">
        <v>13</v>
      </c>
      <c r="F40" s="10">
        <v>1</v>
      </c>
      <c r="G40" s="11">
        <f>+G41+G42+G43+G44+G45+G46+G47</f>
        <v>0</v>
      </c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134</v>
      </c>
      <c r="E41" s="9" t="s">
        <v>20</v>
      </c>
      <c r="F41" s="10">
        <v>231.9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32</v>
      </c>
      <c r="E42" s="9" t="s">
        <v>19</v>
      </c>
      <c r="F42" s="10">
        <v>34.799999999999997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33</v>
      </c>
      <c r="E43" s="9" t="s">
        <v>20</v>
      </c>
      <c r="F43" s="10">
        <v>211.2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34</v>
      </c>
      <c r="E44" s="9" t="s">
        <v>20</v>
      </c>
      <c r="F44" s="10">
        <v>231.9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135</v>
      </c>
      <c r="E45" s="9" t="s">
        <v>20</v>
      </c>
      <c r="F45" s="10">
        <v>9.6999999999999993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35</v>
      </c>
      <c r="E46" s="9" t="s">
        <v>36</v>
      </c>
      <c r="F46" s="10">
        <v>80.400000000000006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136</v>
      </c>
      <c r="E47" s="9" t="s">
        <v>20</v>
      </c>
      <c r="F47" s="10">
        <v>1.1000000000000001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37</v>
      </c>
      <c r="E48" s="9" t="s">
        <v>13</v>
      </c>
      <c r="F48" s="10">
        <v>1</v>
      </c>
      <c r="G48" s="11">
        <f>+G49+G50+G51+G52+G53+G54+G55</f>
        <v>0</v>
      </c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31</v>
      </c>
      <c r="E49" s="9" t="s">
        <v>20</v>
      </c>
      <c r="F49" s="10">
        <v>143.69999999999999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32</v>
      </c>
      <c r="E50" s="9" t="s">
        <v>19</v>
      </c>
      <c r="F50" s="10">
        <v>21.6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33</v>
      </c>
      <c r="E51" s="9" t="s">
        <v>20</v>
      </c>
      <c r="F51" s="10">
        <v>134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34</v>
      </c>
      <c r="E52" s="9" t="s">
        <v>20</v>
      </c>
      <c r="F52" s="10">
        <v>143.69999999999999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135</v>
      </c>
      <c r="E53" s="9" t="s">
        <v>20</v>
      </c>
      <c r="F53" s="10">
        <v>2.9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38</v>
      </c>
      <c r="E54" s="9" t="s">
        <v>26</v>
      </c>
      <c r="F54" s="10">
        <v>45.5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136</v>
      </c>
      <c r="E55" s="9" t="s">
        <v>20</v>
      </c>
      <c r="F55" s="10">
        <v>0.5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32" t="s">
        <v>39</v>
      </c>
      <c r="C56" s="32"/>
      <c r="D56" s="33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>
        <v>2</v>
      </c>
    </row>
    <row r="57" spans="1:10" ht="42" customHeight="1" x14ac:dyDescent="0.15">
      <c r="A57" s="14"/>
      <c r="B57" s="15"/>
      <c r="C57" s="32" t="s">
        <v>40</v>
      </c>
      <c r="D57" s="33"/>
      <c r="E57" s="9" t="s">
        <v>13</v>
      </c>
      <c r="F57" s="10">
        <v>1</v>
      </c>
      <c r="G57" s="11">
        <f>+G58+G61</f>
        <v>0</v>
      </c>
      <c r="H57" s="12"/>
      <c r="I57" s="13">
        <v>48</v>
      </c>
      <c r="J57" s="13">
        <v>3</v>
      </c>
    </row>
    <row r="58" spans="1:10" ht="42" customHeight="1" x14ac:dyDescent="0.15">
      <c r="A58" s="14"/>
      <c r="B58" s="15"/>
      <c r="C58" s="15"/>
      <c r="D58" s="16" t="s">
        <v>41</v>
      </c>
      <c r="E58" s="9" t="s">
        <v>13</v>
      </c>
      <c r="F58" s="10">
        <v>1</v>
      </c>
      <c r="G58" s="11">
        <f>+G59+G60</f>
        <v>0</v>
      </c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137</v>
      </c>
      <c r="E59" s="9" t="s">
        <v>20</v>
      </c>
      <c r="F59" s="10">
        <v>70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138</v>
      </c>
      <c r="E60" s="9" t="s">
        <v>20</v>
      </c>
      <c r="F60" s="10">
        <v>216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42</v>
      </c>
      <c r="E61" s="9" t="s">
        <v>13</v>
      </c>
      <c r="F61" s="10">
        <v>1</v>
      </c>
      <c r="G61" s="11">
        <f>+G62+G63</f>
        <v>0</v>
      </c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139</v>
      </c>
      <c r="E62" s="9" t="s">
        <v>20</v>
      </c>
      <c r="F62" s="10">
        <v>136.30000000000001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140</v>
      </c>
      <c r="E63" s="9" t="s">
        <v>20</v>
      </c>
      <c r="F63" s="10">
        <v>29.4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32" t="s">
        <v>43</v>
      </c>
      <c r="C64" s="32"/>
      <c r="D64" s="33"/>
      <c r="E64" s="9" t="s">
        <v>13</v>
      </c>
      <c r="F64" s="10">
        <v>1</v>
      </c>
      <c r="G64" s="11">
        <f>+G65</f>
        <v>0</v>
      </c>
      <c r="H64" s="12"/>
      <c r="I64" s="13">
        <v>55</v>
      </c>
      <c r="J64" s="13">
        <v>2</v>
      </c>
    </row>
    <row r="65" spans="1:10" ht="42" customHeight="1" x14ac:dyDescent="0.15">
      <c r="A65" s="14"/>
      <c r="B65" s="15"/>
      <c r="C65" s="32" t="s">
        <v>44</v>
      </c>
      <c r="D65" s="33"/>
      <c r="E65" s="9" t="s">
        <v>13</v>
      </c>
      <c r="F65" s="10">
        <v>1</v>
      </c>
      <c r="G65" s="11">
        <f>+G66</f>
        <v>0</v>
      </c>
      <c r="H65" s="12"/>
      <c r="I65" s="13">
        <v>56</v>
      </c>
      <c r="J65" s="13">
        <v>3</v>
      </c>
    </row>
    <row r="66" spans="1:10" ht="42" customHeight="1" x14ac:dyDescent="0.15">
      <c r="A66" s="14"/>
      <c r="B66" s="15"/>
      <c r="C66" s="15"/>
      <c r="D66" s="16" t="s">
        <v>45</v>
      </c>
      <c r="E66" s="9" t="s">
        <v>13</v>
      </c>
      <c r="F66" s="10">
        <v>1</v>
      </c>
      <c r="G66" s="11">
        <f>+G67+G68+G69+G70+G71+G72+G73+G74+G75</f>
        <v>0</v>
      </c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142</v>
      </c>
      <c r="E67" s="9" t="s">
        <v>19</v>
      </c>
      <c r="F67" s="10">
        <v>93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141</v>
      </c>
      <c r="E68" s="9" t="s">
        <v>19</v>
      </c>
      <c r="F68" s="10">
        <v>46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143</v>
      </c>
      <c r="E69" s="9" t="s">
        <v>19</v>
      </c>
      <c r="F69" s="10">
        <v>20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144</v>
      </c>
      <c r="E70" s="9" t="s">
        <v>19</v>
      </c>
      <c r="F70" s="10">
        <v>89.9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46</v>
      </c>
      <c r="E71" s="9" t="s">
        <v>19</v>
      </c>
      <c r="F71" s="10">
        <v>89.9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145</v>
      </c>
      <c r="E72" s="9" t="s">
        <v>19</v>
      </c>
      <c r="F72" s="10">
        <v>4.4000000000000004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47</v>
      </c>
      <c r="E73" s="9" t="s">
        <v>19</v>
      </c>
      <c r="F73" s="10">
        <v>4.4000000000000004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146</v>
      </c>
      <c r="E74" s="9" t="s">
        <v>20</v>
      </c>
      <c r="F74" s="10">
        <v>36.299999999999997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147</v>
      </c>
      <c r="E75" s="9" t="s">
        <v>48</v>
      </c>
      <c r="F75" s="10">
        <v>1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32" t="s">
        <v>49</v>
      </c>
      <c r="C76" s="32"/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2</v>
      </c>
    </row>
    <row r="77" spans="1:10" ht="42" customHeight="1" x14ac:dyDescent="0.15">
      <c r="A77" s="14"/>
      <c r="B77" s="15"/>
      <c r="C77" s="32" t="s">
        <v>49</v>
      </c>
      <c r="D77" s="33"/>
      <c r="E77" s="9" t="s">
        <v>13</v>
      </c>
      <c r="F77" s="10">
        <v>1</v>
      </c>
      <c r="G77" s="11">
        <f>+G78</f>
        <v>0</v>
      </c>
      <c r="H77" s="12"/>
      <c r="I77" s="13">
        <v>68</v>
      </c>
      <c r="J77" s="13">
        <v>3</v>
      </c>
    </row>
    <row r="78" spans="1:10" ht="42" customHeight="1" x14ac:dyDescent="0.15">
      <c r="A78" s="14"/>
      <c r="B78" s="15"/>
      <c r="C78" s="15"/>
      <c r="D78" s="16" t="s">
        <v>50</v>
      </c>
      <c r="E78" s="9" t="s">
        <v>13</v>
      </c>
      <c r="F78" s="10">
        <v>1</v>
      </c>
      <c r="G78" s="11">
        <f>+G79+G80+G81</f>
        <v>0</v>
      </c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51</v>
      </c>
      <c r="E79" s="9" t="s">
        <v>26</v>
      </c>
      <c r="F79" s="10">
        <v>108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52</v>
      </c>
      <c r="E80" s="9" t="s">
        <v>26</v>
      </c>
      <c r="F80" s="10">
        <v>104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148</v>
      </c>
      <c r="E81" s="9" t="s">
        <v>19</v>
      </c>
      <c r="F81" s="10">
        <v>125.1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32" t="s">
        <v>53</v>
      </c>
      <c r="C82" s="32"/>
      <c r="D82" s="33"/>
      <c r="E82" s="9" t="s">
        <v>13</v>
      </c>
      <c r="F82" s="10">
        <v>1</v>
      </c>
      <c r="G82" s="11">
        <f>+G83</f>
        <v>0</v>
      </c>
      <c r="H82" s="12"/>
      <c r="I82" s="13">
        <v>73</v>
      </c>
      <c r="J82" s="13">
        <v>2</v>
      </c>
    </row>
    <row r="83" spans="1:10" ht="42" customHeight="1" x14ac:dyDescent="0.15">
      <c r="A83" s="14"/>
      <c r="B83" s="15"/>
      <c r="C83" s="32" t="s">
        <v>53</v>
      </c>
      <c r="D83" s="33"/>
      <c r="E83" s="9" t="s">
        <v>13</v>
      </c>
      <c r="F83" s="10">
        <v>1</v>
      </c>
      <c r="G83" s="11">
        <f>+G84+G107+G111+G113+G147+G151+G159+G164</f>
        <v>0</v>
      </c>
      <c r="H83" s="12"/>
      <c r="I83" s="13">
        <v>74</v>
      </c>
      <c r="J83" s="13">
        <v>3</v>
      </c>
    </row>
    <row r="84" spans="1:10" ht="42" customHeight="1" x14ac:dyDescent="0.15">
      <c r="A84" s="14"/>
      <c r="B84" s="15"/>
      <c r="C84" s="15"/>
      <c r="D84" s="16" t="s">
        <v>54</v>
      </c>
      <c r="E84" s="9" t="s">
        <v>13</v>
      </c>
      <c r="F84" s="10">
        <v>1</v>
      </c>
      <c r="G84" s="11">
        <f>+G85+G86+G87+G88+G89+G90+G91+G92+G93+G94+G95+G96+G97+G98+G99+G100+G101+G102+G103+G104+G105+G106</f>
        <v>0</v>
      </c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55</v>
      </c>
      <c r="E85" s="9" t="s">
        <v>48</v>
      </c>
      <c r="F85" s="10">
        <v>1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56</v>
      </c>
      <c r="E86" s="9" t="s">
        <v>48</v>
      </c>
      <c r="F86" s="10">
        <v>2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57</v>
      </c>
      <c r="E87" s="9" t="s">
        <v>48</v>
      </c>
      <c r="F87" s="10">
        <v>1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58</v>
      </c>
      <c r="E88" s="9" t="s">
        <v>48</v>
      </c>
      <c r="F88" s="10">
        <v>1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59</v>
      </c>
      <c r="E89" s="9" t="s">
        <v>48</v>
      </c>
      <c r="F89" s="10">
        <v>1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60</v>
      </c>
      <c r="E90" s="9" t="s">
        <v>48</v>
      </c>
      <c r="F90" s="10">
        <v>4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61</v>
      </c>
      <c r="E91" s="9" t="s">
        <v>48</v>
      </c>
      <c r="F91" s="10">
        <v>3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62</v>
      </c>
      <c r="E92" s="9" t="s">
        <v>48</v>
      </c>
      <c r="F92" s="10">
        <v>3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63</v>
      </c>
      <c r="E93" s="9" t="s">
        <v>48</v>
      </c>
      <c r="F93" s="10">
        <v>7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64</v>
      </c>
      <c r="E94" s="9" t="s">
        <v>48</v>
      </c>
      <c r="F94" s="10">
        <v>7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65</v>
      </c>
      <c r="E95" s="9" t="s">
        <v>48</v>
      </c>
      <c r="F95" s="10">
        <v>2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66</v>
      </c>
      <c r="E96" s="9" t="s">
        <v>48</v>
      </c>
      <c r="F96" s="10">
        <v>2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67</v>
      </c>
      <c r="E97" s="9" t="s">
        <v>48</v>
      </c>
      <c r="F97" s="10">
        <v>4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68</v>
      </c>
      <c r="E98" s="9" t="s">
        <v>48</v>
      </c>
      <c r="F98" s="10">
        <v>5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69</v>
      </c>
      <c r="E99" s="9" t="s">
        <v>48</v>
      </c>
      <c r="F99" s="10">
        <v>1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70</v>
      </c>
      <c r="E100" s="9" t="s">
        <v>48</v>
      </c>
      <c r="F100" s="10">
        <v>2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71</v>
      </c>
      <c r="E101" s="9" t="s">
        <v>48</v>
      </c>
      <c r="F101" s="10">
        <v>3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72</v>
      </c>
      <c r="E102" s="9" t="s">
        <v>48</v>
      </c>
      <c r="F102" s="10">
        <v>2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73</v>
      </c>
      <c r="E103" s="9" t="s">
        <v>48</v>
      </c>
      <c r="F103" s="10">
        <v>2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74</v>
      </c>
      <c r="E104" s="9" t="s">
        <v>48</v>
      </c>
      <c r="F104" s="10">
        <v>2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75</v>
      </c>
      <c r="E105" s="9" t="s">
        <v>48</v>
      </c>
      <c r="F105" s="10">
        <v>1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76</v>
      </c>
      <c r="E106" s="9" t="s">
        <v>48</v>
      </c>
      <c r="F106" s="10">
        <v>1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77</v>
      </c>
      <c r="E107" s="9" t="s">
        <v>13</v>
      </c>
      <c r="F107" s="10">
        <v>1</v>
      </c>
      <c r="G107" s="11">
        <f>+G108+G109+G110</f>
        <v>0</v>
      </c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78</v>
      </c>
      <c r="E108" s="9" t="s">
        <v>19</v>
      </c>
      <c r="F108" s="10">
        <v>13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79</v>
      </c>
      <c r="E109" s="9" t="s">
        <v>19</v>
      </c>
      <c r="F109" s="10">
        <v>16.600000000000001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80</v>
      </c>
      <c r="E110" s="9" t="s">
        <v>19</v>
      </c>
      <c r="F110" s="10">
        <v>20.8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81</v>
      </c>
      <c r="E111" s="9" t="s">
        <v>13</v>
      </c>
      <c r="F111" s="10">
        <v>1</v>
      </c>
      <c r="G111" s="11">
        <f>+G112</f>
        <v>0</v>
      </c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82</v>
      </c>
      <c r="E112" s="9" t="s">
        <v>20</v>
      </c>
      <c r="F112" s="10">
        <v>530.79999999999995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83</v>
      </c>
      <c r="E113" s="9" t="s">
        <v>13</v>
      </c>
      <c r="F113" s="10">
        <v>1</v>
      </c>
      <c r="G113" s="11">
        <f>+G114+G115+G116+G117+G118+G119+G120+G121+G122+G123+G124+G125+G126+G127+G128+G129+G130+G131+G132+G133+G134+G135+G136+G137+G138+G139+G140+G141+G142+G143+G144+G145+G146</f>
        <v>0</v>
      </c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84</v>
      </c>
      <c r="E114" s="9" t="s">
        <v>48</v>
      </c>
      <c r="F114" s="10">
        <v>2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55</v>
      </c>
      <c r="E115" s="9" t="s">
        <v>48</v>
      </c>
      <c r="F115" s="10">
        <v>2</v>
      </c>
      <c r="G115" s="17"/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85</v>
      </c>
      <c r="E116" s="9" t="s">
        <v>48</v>
      </c>
      <c r="F116" s="10">
        <v>2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56</v>
      </c>
      <c r="E117" s="9" t="s">
        <v>48</v>
      </c>
      <c r="F117" s="10">
        <v>3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57</v>
      </c>
      <c r="E118" s="9" t="s">
        <v>48</v>
      </c>
      <c r="F118" s="10">
        <v>12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58</v>
      </c>
      <c r="E119" s="9" t="s">
        <v>48</v>
      </c>
      <c r="F119" s="10">
        <v>11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86</v>
      </c>
      <c r="E120" s="9" t="s">
        <v>48</v>
      </c>
      <c r="F120" s="10">
        <v>17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59</v>
      </c>
      <c r="E121" s="9" t="s">
        <v>48</v>
      </c>
      <c r="F121" s="10">
        <v>15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60</v>
      </c>
      <c r="E122" s="9" t="s">
        <v>48</v>
      </c>
      <c r="F122" s="10">
        <v>13</v>
      </c>
      <c r="G122" s="17"/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61</v>
      </c>
      <c r="E123" s="9" t="s">
        <v>48</v>
      </c>
      <c r="F123" s="10">
        <v>18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62</v>
      </c>
      <c r="E124" s="9" t="s">
        <v>48</v>
      </c>
      <c r="F124" s="10">
        <v>23</v>
      </c>
      <c r="G124" s="17"/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63</v>
      </c>
      <c r="E125" s="9" t="s">
        <v>48</v>
      </c>
      <c r="F125" s="10">
        <v>23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64</v>
      </c>
      <c r="E126" s="9" t="s">
        <v>48</v>
      </c>
      <c r="F126" s="10">
        <v>36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65</v>
      </c>
      <c r="E127" s="9" t="s">
        <v>48</v>
      </c>
      <c r="F127" s="10">
        <v>31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87</v>
      </c>
      <c r="E128" s="9" t="s">
        <v>48</v>
      </c>
      <c r="F128" s="10">
        <v>23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66</v>
      </c>
      <c r="E129" s="9" t="s">
        <v>48</v>
      </c>
      <c r="F129" s="10">
        <v>27</v>
      </c>
      <c r="G129" s="17"/>
      <c r="H129" s="12"/>
      <c r="I129" s="13">
        <v>120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67</v>
      </c>
      <c r="E130" s="9" t="s">
        <v>48</v>
      </c>
      <c r="F130" s="10">
        <v>26</v>
      </c>
      <c r="G130" s="17"/>
      <c r="H130" s="12"/>
      <c r="I130" s="13">
        <v>121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68</v>
      </c>
      <c r="E131" s="9" t="s">
        <v>48</v>
      </c>
      <c r="F131" s="10">
        <v>21</v>
      </c>
      <c r="G131" s="17"/>
      <c r="H131" s="12"/>
      <c r="I131" s="13">
        <v>122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69</v>
      </c>
      <c r="E132" s="9" t="s">
        <v>48</v>
      </c>
      <c r="F132" s="10">
        <v>29</v>
      </c>
      <c r="G132" s="17"/>
      <c r="H132" s="12"/>
      <c r="I132" s="13">
        <v>123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70</v>
      </c>
      <c r="E133" s="9" t="s">
        <v>48</v>
      </c>
      <c r="F133" s="10">
        <v>30</v>
      </c>
      <c r="G133" s="17"/>
      <c r="H133" s="12"/>
      <c r="I133" s="13">
        <v>124</v>
      </c>
      <c r="J133" s="13">
        <v>4</v>
      </c>
    </row>
    <row r="134" spans="1:10" ht="42" customHeight="1" x14ac:dyDescent="0.15">
      <c r="A134" s="14"/>
      <c r="B134" s="15"/>
      <c r="C134" s="15"/>
      <c r="D134" s="16" t="s">
        <v>71</v>
      </c>
      <c r="E134" s="9" t="s">
        <v>48</v>
      </c>
      <c r="F134" s="10">
        <v>13</v>
      </c>
      <c r="G134" s="17"/>
      <c r="H134" s="12"/>
      <c r="I134" s="13">
        <v>125</v>
      </c>
      <c r="J134" s="13">
        <v>4</v>
      </c>
    </row>
    <row r="135" spans="1:10" ht="42" customHeight="1" x14ac:dyDescent="0.15">
      <c r="A135" s="14"/>
      <c r="B135" s="15"/>
      <c r="C135" s="15"/>
      <c r="D135" s="16" t="s">
        <v>72</v>
      </c>
      <c r="E135" s="9" t="s">
        <v>48</v>
      </c>
      <c r="F135" s="10">
        <v>30</v>
      </c>
      <c r="G135" s="17"/>
      <c r="H135" s="12"/>
      <c r="I135" s="13">
        <v>126</v>
      </c>
      <c r="J135" s="13">
        <v>4</v>
      </c>
    </row>
    <row r="136" spans="1:10" ht="42" customHeight="1" x14ac:dyDescent="0.15">
      <c r="A136" s="14"/>
      <c r="B136" s="15"/>
      <c r="C136" s="15"/>
      <c r="D136" s="16" t="s">
        <v>73</v>
      </c>
      <c r="E136" s="9" t="s">
        <v>48</v>
      </c>
      <c r="F136" s="10">
        <v>20</v>
      </c>
      <c r="G136" s="17"/>
      <c r="H136" s="12"/>
      <c r="I136" s="13">
        <v>127</v>
      </c>
      <c r="J136" s="13">
        <v>4</v>
      </c>
    </row>
    <row r="137" spans="1:10" ht="42" customHeight="1" x14ac:dyDescent="0.15">
      <c r="A137" s="14"/>
      <c r="B137" s="15"/>
      <c r="C137" s="15"/>
      <c r="D137" s="16" t="s">
        <v>88</v>
      </c>
      <c r="E137" s="9" t="s">
        <v>48</v>
      </c>
      <c r="F137" s="10">
        <v>9</v>
      </c>
      <c r="G137" s="17"/>
      <c r="H137" s="12"/>
      <c r="I137" s="13">
        <v>128</v>
      </c>
      <c r="J137" s="13">
        <v>4</v>
      </c>
    </row>
    <row r="138" spans="1:10" ht="42" customHeight="1" x14ac:dyDescent="0.15">
      <c r="A138" s="14"/>
      <c r="B138" s="15"/>
      <c r="C138" s="15"/>
      <c r="D138" s="16" t="s">
        <v>74</v>
      </c>
      <c r="E138" s="9" t="s">
        <v>48</v>
      </c>
      <c r="F138" s="10">
        <v>7</v>
      </c>
      <c r="G138" s="17"/>
      <c r="H138" s="12"/>
      <c r="I138" s="13">
        <v>129</v>
      </c>
      <c r="J138" s="13">
        <v>4</v>
      </c>
    </row>
    <row r="139" spans="1:10" ht="42" customHeight="1" x14ac:dyDescent="0.15">
      <c r="A139" s="14"/>
      <c r="B139" s="15"/>
      <c r="C139" s="15"/>
      <c r="D139" s="16" t="s">
        <v>75</v>
      </c>
      <c r="E139" s="9" t="s">
        <v>48</v>
      </c>
      <c r="F139" s="10">
        <v>7</v>
      </c>
      <c r="G139" s="17"/>
      <c r="H139" s="12"/>
      <c r="I139" s="13">
        <v>130</v>
      </c>
      <c r="J139" s="13">
        <v>4</v>
      </c>
    </row>
    <row r="140" spans="1:10" ht="42" customHeight="1" x14ac:dyDescent="0.15">
      <c r="A140" s="14"/>
      <c r="B140" s="15"/>
      <c r="C140" s="15"/>
      <c r="D140" s="16" t="s">
        <v>89</v>
      </c>
      <c r="E140" s="9" t="s">
        <v>48</v>
      </c>
      <c r="F140" s="10">
        <v>8</v>
      </c>
      <c r="G140" s="17"/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90</v>
      </c>
      <c r="E141" s="9" t="s">
        <v>48</v>
      </c>
      <c r="F141" s="10">
        <v>2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14"/>
      <c r="B142" s="15"/>
      <c r="C142" s="15"/>
      <c r="D142" s="16" t="s">
        <v>76</v>
      </c>
      <c r="E142" s="9" t="s">
        <v>48</v>
      </c>
      <c r="F142" s="10">
        <v>5</v>
      </c>
      <c r="G142" s="17"/>
      <c r="H142" s="12"/>
      <c r="I142" s="13">
        <v>133</v>
      </c>
      <c r="J142" s="13">
        <v>4</v>
      </c>
    </row>
    <row r="143" spans="1:10" ht="42" customHeight="1" x14ac:dyDescent="0.15">
      <c r="A143" s="14"/>
      <c r="B143" s="15"/>
      <c r="C143" s="15"/>
      <c r="D143" s="16" t="s">
        <v>91</v>
      </c>
      <c r="E143" s="9" t="s">
        <v>48</v>
      </c>
      <c r="F143" s="10">
        <v>3</v>
      </c>
      <c r="G143" s="17"/>
      <c r="H143" s="12"/>
      <c r="I143" s="13">
        <v>134</v>
      </c>
      <c r="J143" s="13">
        <v>4</v>
      </c>
    </row>
    <row r="144" spans="1:10" ht="42" customHeight="1" x14ac:dyDescent="0.15">
      <c r="A144" s="14"/>
      <c r="B144" s="15"/>
      <c r="C144" s="15"/>
      <c r="D144" s="16" t="s">
        <v>92</v>
      </c>
      <c r="E144" s="9" t="s">
        <v>48</v>
      </c>
      <c r="F144" s="10">
        <v>3</v>
      </c>
      <c r="G144" s="17"/>
      <c r="H144" s="12"/>
      <c r="I144" s="13">
        <v>135</v>
      </c>
      <c r="J144" s="13">
        <v>4</v>
      </c>
    </row>
    <row r="145" spans="1:10" ht="42" customHeight="1" x14ac:dyDescent="0.15">
      <c r="A145" s="14"/>
      <c r="B145" s="15"/>
      <c r="C145" s="15"/>
      <c r="D145" s="16" t="s">
        <v>93</v>
      </c>
      <c r="E145" s="9" t="s">
        <v>48</v>
      </c>
      <c r="F145" s="10">
        <v>1</v>
      </c>
      <c r="G145" s="17"/>
      <c r="H145" s="12"/>
      <c r="I145" s="13">
        <v>136</v>
      </c>
      <c r="J145" s="13">
        <v>4</v>
      </c>
    </row>
    <row r="146" spans="1:10" ht="42" customHeight="1" x14ac:dyDescent="0.15">
      <c r="A146" s="14"/>
      <c r="B146" s="15"/>
      <c r="C146" s="15"/>
      <c r="D146" s="16" t="s">
        <v>94</v>
      </c>
      <c r="E146" s="9" t="s">
        <v>48</v>
      </c>
      <c r="F146" s="10">
        <v>3</v>
      </c>
      <c r="G146" s="17"/>
      <c r="H146" s="12"/>
      <c r="I146" s="13">
        <v>137</v>
      </c>
      <c r="J146" s="13">
        <v>4</v>
      </c>
    </row>
    <row r="147" spans="1:10" ht="42" customHeight="1" x14ac:dyDescent="0.15">
      <c r="A147" s="14"/>
      <c r="B147" s="15"/>
      <c r="C147" s="15"/>
      <c r="D147" s="16" t="s">
        <v>95</v>
      </c>
      <c r="E147" s="9" t="s">
        <v>13</v>
      </c>
      <c r="F147" s="10">
        <v>1</v>
      </c>
      <c r="G147" s="11">
        <f>+G148+G149+G150</f>
        <v>0</v>
      </c>
      <c r="H147" s="12"/>
      <c r="I147" s="13">
        <v>138</v>
      </c>
      <c r="J147" s="13">
        <v>4</v>
      </c>
    </row>
    <row r="148" spans="1:10" ht="42" customHeight="1" x14ac:dyDescent="0.15">
      <c r="A148" s="14"/>
      <c r="B148" s="15"/>
      <c r="C148" s="15"/>
      <c r="D148" s="16" t="s">
        <v>96</v>
      </c>
      <c r="E148" s="9" t="s">
        <v>48</v>
      </c>
      <c r="F148" s="10">
        <v>1</v>
      </c>
      <c r="G148" s="17"/>
      <c r="H148" s="12"/>
      <c r="I148" s="13">
        <v>139</v>
      </c>
      <c r="J148" s="13">
        <v>4</v>
      </c>
    </row>
    <row r="149" spans="1:10" ht="42" customHeight="1" x14ac:dyDescent="0.15">
      <c r="A149" s="14"/>
      <c r="B149" s="15"/>
      <c r="C149" s="15"/>
      <c r="D149" s="16" t="s">
        <v>97</v>
      </c>
      <c r="E149" s="9" t="s">
        <v>48</v>
      </c>
      <c r="F149" s="10">
        <v>1</v>
      </c>
      <c r="G149" s="17"/>
      <c r="H149" s="12"/>
      <c r="I149" s="13">
        <v>140</v>
      </c>
      <c r="J149" s="13">
        <v>4</v>
      </c>
    </row>
    <row r="150" spans="1:10" ht="42" customHeight="1" x14ac:dyDescent="0.15">
      <c r="A150" s="14"/>
      <c r="B150" s="15"/>
      <c r="C150" s="15"/>
      <c r="D150" s="16" t="s">
        <v>98</v>
      </c>
      <c r="E150" s="9" t="s">
        <v>48</v>
      </c>
      <c r="F150" s="10">
        <v>2</v>
      </c>
      <c r="G150" s="17"/>
      <c r="H150" s="12"/>
      <c r="I150" s="13">
        <v>141</v>
      </c>
      <c r="J150" s="13">
        <v>4</v>
      </c>
    </row>
    <row r="151" spans="1:10" ht="42" customHeight="1" x14ac:dyDescent="0.15">
      <c r="A151" s="14"/>
      <c r="B151" s="15"/>
      <c r="C151" s="15"/>
      <c r="D151" s="16" t="s">
        <v>99</v>
      </c>
      <c r="E151" s="9" t="s">
        <v>13</v>
      </c>
      <c r="F151" s="10">
        <v>1</v>
      </c>
      <c r="G151" s="11">
        <f>+G152+G153+G154+G155+G156+G157+G158</f>
        <v>0</v>
      </c>
      <c r="H151" s="12"/>
      <c r="I151" s="13">
        <v>142</v>
      </c>
      <c r="J151" s="13">
        <v>4</v>
      </c>
    </row>
    <row r="152" spans="1:10" ht="42" customHeight="1" x14ac:dyDescent="0.15">
      <c r="A152" s="14"/>
      <c r="B152" s="15"/>
      <c r="C152" s="15"/>
      <c r="D152" s="16" t="s">
        <v>100</v>
      </c>
      <c r="E152" s="9" t="s">
        <v>48</v>
      </c>
      <c r="F152" s="10">
        <v>1</v>
      </c>
      <c r="G152" s="17"/>
      <c r="H152" s="12"/>
      <c r="I152" s="13">
        <v>143</v>
      </c>
      <c r="J152" s="13">
        <v>4</v>
      </c>
    </row>
    <row r="153" spans="1:10" ht="42" customHeight="1" x14ac:dyDescent="0.15">
      <c r="A153" s="14"/>
      <c r="B153" s="15"/>
      <c r="C153" s="15"/>
      <c r="D153" s="16" t="s">
        <v>101</v>
      </c>
      <c r="E153" s="9" t="s">
        <v>48</v>
      </c>
      <c r="F153" s="10">
        <v>1</v>
      </c>
      <c r="G153" s="17"/>
      <c r="H153" s="12"/>
      <c r="I153" s="13">
        <v>144</v>
      </c>
      <c r="J153" s="13">
        <v>4</v>
      </c>
    </row>
    <row r="154" spans="1:10" ht="42" customHeight="1" x14ac:dyDescent="0.15">
      <c r="A154" s="14"/>
      <c r="B154" s="15"/>
      <c r="C154" s="15"/>
      <c r="D154" s="16" t="s">
        <v>102</v>
      </c>
      <c r="E154" s="9" t="s">
        <v>48</v>
      </c>
      <c r="F154" s="10">
        <v>1</v>
      </c>
      <c r="G154" s="17"/>
      <c r="H154" s="12"/>
      <c r="I154" s="13">
        <v>145</v>
      </c>
      <c r="J154" s="13">
        <v>4</v>
      </c>
    </row>
    <row r="155" spans="1:10" ht="42" customHeight="1" x14ac:dyDescent="0.15">
      <c r="A155" s="14"/>
      <c r="B155" s="15"/>
      <c r="C155" s="15"/>
      <c r="D155" s="16" t="s">
        <v>103</v>
      </c>
      <c r="E155" s="9" t="s">
        <v>48</v>
      </c>
      <c r="F155" s="10">
        <v>1</v>
      </c>
      <c r="G155" s="17"/>
      <c r="H155" s="12"/>
      <c r="I155" s="13">
        <v>146</v>
      </c>
      <c r="J155" s="13">
        <v>4</v>
      </c>
    </row>
    <row r="156" spans="1:10" ht="42" customHeight="1" x14ac:dyDescent="0.15">
      <c r="A156" s="14"/>
      <c r="B156" s="15"/>
      <c r="C156" s="15"/>
      <c r="D156" s="16" t="s">
        <v>104</v>
      </c>
      <c r="E156" s="9" t="s">
        <v>48</v>
      </c>
      <c r="F156" s="10">
        <v>1</v>
      </c>
      <c r="G156" s="17"/>
      <c r="H156" s="12"/>
      <c r="I156" s="13">
        <v>147</v>
      </c>
      <c r="J156" s="13">
        <v>4</v>
      </c>
    </row>
    <row r="157" spans="1:10" ht="42" customHeight="1" x14ac:dyDescent="0.15">
      <c r="A157" s="14"/>
      <c r="B157" s="15"/>
      <c r="C157" s="15"/>
      <c r="D157" s="16" t="s">
        <v>105</v>
      </c>
      <c r="E157" s="9" t="s">
        <v>48</v>
      </c>
      <c r="F157" s="10">
        <v>1</v>
      </c>
      <c r="G157" s="17"/>
      <c r="H157" s="12"/>
      <c r="I157" s="13">
        <v>148</v>
      </c>
      <c r="J157" s="13">
        <v>4</v>
      </c>
    </row>
    <row r="158" spans="1:10" ht="42" customHeight="1" x14ac:dyDescent="0.15">
      <c r="A158" s="14"/>
      <c r="B158" s="15"/>
      <c r="C158" s="15"/>
      <c r="D158" s="16" t="s">
        <v>106</v>
      </c>
      <c r="E158" s="9" t="s">
        <v>48</v>
      </c>
      <c r="F158" s="10">
        <v>1</v>
      </c>
      <c r="G158" s="17"/>
      <c r="H158" s="12"/>
      <c r="I158" s="13">
        <v>149</v>
      </c>
      <c r="J158" s="13">
        <v>4</v>
      </c>
    </row>
    <row r="159" spans="1:10" ht="42" customHeight="1" x14ac:dyDescent="0.15">
      <c r="A159" s="14"/>
      <c r="B159" s="15"/>
      <c r="C159" s="15"/>
      <c r="D159" s="16" t="s">
        <v>107</v>
      </c>
      <c r="E159" s="9" t="s">
        <v>13</v>
      </c>
      <c r="F159" s="10">
        <v>1</v>
      </c>
      <c r="G159" s="11">
        <f>+G160+G161+G162+G163</f>
        <v>0</v>
      </c>
      <c r="H159" s="12"/>
      <c r="I159" s="13">
        <v>150</v>
      </c>
      <c r="J159" s="13">
        <v>4</v>
      </c>
    </row>
    <row r="160" spans="1:10" ht="42" customHeight="1" x14ac:dyDescent="0.15">
      <c r="A160" s="14"/>
      <c r="B160" s="15"/>
      <c r="C160" s="15"/>
      <c r="D160" s="16" t="s">
        <v>149</v>
      </c>
      <c r="E160" s="9" t="s">
        <v>19</v>
      </c>
      <c r="F160" s="10">
        <v>1.9</v>
      </c>
      <c r="G160" s="17"/>
      <c r="H160" s="12"/>
      <c r="I160" s="13">
        <v>151</v>
      </c>
      <c r="J160" s="13">
        <v>4</v>
      </c>
    </row>
    <row r="161" spans="1:10" ht="42" customHeight="1" x14ac:dyDescent="0.15">
      <c r="A161" s="14"/>
      <c r="B161" s="15"/>
      <c r="C161" s="15"/>
      <c r="D161" s="16" t="s">
        <v>150</v>
      </c>
      <c r="E161" s="9" t="s">
        <v>19</v>
      </c>
      <c r="F161" s="10">
        <v>18.399999999999999</v>
      </c>
      <c r="G161" s="17"/>
      <c r="H161" s="12"/>
      <c r="I161" s="13">
        <v>152</v>
      </c>
      <c r="J161" s="13">
        <v>4</v>
      </c>
    </row>
    <row r="162" spans="1:10" ht="42" customHeight="1" x14ac:dyDescent="0.15">
      <c r="A162" s="14"/>
      <c r="B162" s="15"/>
      <c r="C162" s="15"/>
      <c r="D162" s="16" t="s">
        <v>151</v>
      </c>
      <c r="E162" s="9" t="s">
        <v>19</v>
      </c>
      <c r="F162" s="10">
        <v>60.2</v>
      </c>
      <c r="G162" s="17"/>
      <c r="H162" s="12"/>
      <c r="I162" s="13">
        <v>153</v>
      </c>
      <c r="J162" s="13">
        <v>4</v>
      </c>
    </row>
    <row r="163" spans="1:10" ht="42" customHeight="1" x14ac:dyDescent="0.15">
      <c r="A163" s="14"/>
      <c r="B163" s="15"/>
      <c r="C163" s="15"/>
      <c r="D163" s="16" t="s">
        <v>152</v>
      </c>
      <c r="E163" s="9" t="s">
        <v>19</v>
      </c>
      <c r="F163" s="10">
        <v>173.6</v>
      </c>
      <c r="G163" s="17"/>
      <c r="H163" s="12"/>
      <c r="I163" s="13">
        <v>154</v>
      </c>
      <c r="J163" s="13">
        <v>4</v>
      </c>
    </row>
    <row r="164" spans="1:10" ht="42" customHeight="1" x14ac:dyDescent="0.15">
      <c r="A164" s="14"/>
      <c r="B164" s="15"/>
      <c r="C164" s="15"/>
      <c r="D164" s="16" t="s">
        <v>108</v>
      </c>
      <c r="E164" s="9" t="s">
        <v>13</v>
      </c>
      <c r="F164" s="10">
        <v>1</v>
      </c>
      <c r="G164" s="11">
        <f>+G165</f>
        <v>0</v>
      </c>
      <c r="H164" s="12"/>
      <c r="I164" s="13">
        <v>155</v>
      </c>
      <c r="J164" s="13">
        <v>4</v>
      </c>
    </row>
    <row r="165" spans="1:10" ht="42" customHeight="1" x14ac:dyDescent="0.15">
      <c r="A165" s="14"/>
      <c r="B165" s="15"/>
      <c r="C165" s="15"/>
      <c r="D165" s="16" t="s">
        <v>82</v>
      </c>
      <c r="E165" s="9" t="s">
        <v>20</v>
      </c>
      <c r="F165" s="10">
        <v>4482.6000000000004</v>
      </c>
      <c r="G165" s="17"/>
      <c r="H165" s="12"/>
      <c r="I165" s="13">
        <v>156</v>
      </c>
      <c r="J165" s="13">
        <v>4</v>
      </c>
    </row>
    <row r="166" spans="1:10" ht="42" customHeight="1" x14ac:dyDescent="0.15">
      <c r="A166" s="14"/>
      <c r="B166" s="32" t="s">
        <v>109</v>
      </c>
      <c r="C166" s="32"/>
      <c r="D166" s="33"/>
      <c r="E166" s="9" t="s">
        <v>13</v>
      </c>
      <c r="F166" s="10">
        <v>1</v>
      </c>
      <c r="G166" s="11">
        <f>+G167</f>
        <v>0</v>
      </c>
      <c r="H166" s="12"/>
      <c r="I166" s="13">
        <v>157</v>
      </c>
      <c r="J166" s="13">
        <v>2</v>
      </c>
    </row>
    <row r="167" spans="1:10" ht="42" customHeight="1" x14ac:dyDescent="0.15">
      <c r="A167" s="14"/>
      <c r="B167" s="15"/>
      <c r="C167" s="32" t="s">
        <v>109</v>
      </c>
      <c r="D167" s="33"/>
      <c r="E167" s="9" t="s">
        <v>13</v>
      </c>
      <c r="F167" s="10">
        <v>1</v>
      </c>
      <c r="G167" s="11">
        <f>+G168</f>
        <v>0</v>
      </c>
      <c r="H167" s="12"/>
      <c r="I167" s="13">
        <v>158</v>
      </c>
      <c r="J167" s="13">
        <v>3</v>
      </c>
    </row>
    <row r="168" spans="1:10" ht="42" customHeight="1" x14ac:dyDescent="0.15">
      <c r="A168" s="14"/>
      <c r="B168" s="15"/>
      <c r="C168" s="15"/>
      <c r="D168" s="16" t="s">
        <v>109</v>
      </c>
      <c r="E168" s="9" t="s">
        <v>13</v>
      </c>
      <c r="F168" s="10">
        <v>1</v>
      </c>
      <c r="G168" s="11">
        <f>+G169</f>
        <v>0</v>
      </c>
      <c r="H168" s="12"/>
      <c r="I168" s="13">
        <v>159</v>
      </c>
      <c r="J168" s="13">
        <v>4</v>
      </c>
    </row>
    <row r="169" spans="1:10" ht="42" customHeight="1" x14ac:dyDescent="0.15">
      <c r="A169" s="14"/>
      <c r="B169" s="15"/>
      <c r="C169" s="15"/>
      <c r="D169" s="16" t="s">
        <v>110</v>
      </c>
      <c r="E169" s="9" t="s">
        <v>26</v>
      </c>
      <c r="F169" s="10">
        <v>36.1</v>
      </c>
      <c r="G169" s="17"/>
      <c r="H169" s="12"/>
      <c r="I169" s="13">
        <v>160</v>
      </c>
      <c r="J169" s="13">
        <v>4</v>
      </c>
    </row>
    <row r="170" spans="1:10" ht="42" customHeight="1" x14ac:dyDescent="0.15">
      <c r="A170" s="31" t="s">
        <v>111</v>
      </c>
      <c r="B170" s="32"/>
      <c r="C170" s="32"/>
      <c r="D170" s="33"/>
      <c r="E170" s="9" t="s">
        <v>13</v>
      </c>
      <c r="F170" s="10">
        <v>1</v>
      </c>
      <c r="G170" s="11">
        <f>+G171</f>
        <v>0</v>
      </c>
      <c r="H170" s="12"/>
      <c r="I170" s="13">
        <v>161</v>
      </c>
      <c r="J170" s="13">
        <v>1</v>
      </c>
    </row>
    <row r="171" spans="1:10" ht="42" customHeight="1" x14ac:dyDescent="0.15">
      <c r="A171" s="14"/>
      <c r="B171" s="32" t="s">
        <v>112</v>
      </c>
      <c r="C171" s="32"/>
      <c r="D171" s="33"/>
      <c r="E171" s="9" t="s">
        <v>13</v>
      </c>
      <c r="F171" s="10">
        <v>1</v>
      </c>
      <c r="G171" s="11">
        <f>+G172</f>
        <v>0</v>
      </c>
      <c r="H171" s="12"/>
      <c r="I171" s="13">
        <v>162</v>
      </c>
      <c r="J171" s="13">
        <v>2</v>
      </c>
    </row>
    <row r="172" spans="1:10" ht="42" customHeight="1" x14ac:dyDescent="0.15">
      <c r="A172" s="14"/>
      <c r="B172" s="15"/>
      <c r="C172" s="32" t="s">
        <v>112</v>
      </c>
      <c r="D172" s="33"/>
      <c r="E172" s="9" t="s">
        <v>13</v>
      </c>
      <c r="F172" s="10">
        <v>1</v>
      </c>
      <c r="G172" s="11">
        <f>+G173</f>
        <v>0</v>
      </c>
      <c r="H172" s="12"/>
      <c r="I172" s="13">
        <v>163</v>
      </c>
      <c r="J172" s="13">
        <v>3</v>
      </c>
    </row>
    <row r="173" spans="1:10" ht="42" customHeight="1" x14ac:dyDescent="0.15">
      <c r="A173" s="14"/>
      <c r="B173" s="15"/>
      <c r="C173" s="15"/>
      <c r="D173" s="16" t="s">
        <v>112</v>
      </c>
      <c r="E173" s="9" t="s">
        <v>13</v>
      </c>
      <c r="F173" s="10">
        <v>1</v>
      </c>
      <c r="G173" s="11">
        <f>+G174+G175</f>
        <v>0</v>
      </c>
      <c r="H173" s="12"/>
      <c r="I173" s="13">
        <v>164</v>
      </c>
      <c r="J173" s="13">
        <v>4</v>
      </c>
    </row>
    <row r="174" spans="1:10" ht="42" customHeight="1" x14ac:dyDescent="0.15">
      <c r="A174" s="14"/>
      <c r="B174" s="15"/>
      <c r="C174" s="15"/>
      <c r="D174" s="16" t="s">
        <v>113</v>
      </c>
      <c r="E174" s="9" t="s">
        <v>13</v>
      </c>
      <c r="F174" s="10">
        <v>2</v>
      </c>
      <c r="G174" s="17"/>
      <c r="H174" s="12"/>
      <c r="I174" s="13">
        <v>165</v>
      </c>
      <c r="J174" s="13">
        <v>4</v>
      </c>
    </row>
    <row r="175" spans="1:10" ht="42" customHeight="1" x14ac:dyDescent="0.15">
      <c r="A175" s="14"/>
      <c r="B175" s="15"/>
      <c r="C175" s="15"/>
      <c r="D175" s="16" t="s">
        <v>114</v>
      </c>
      <c r="E175" s="9" t="s">
        <v>13</v>
      </c>
      <c r="F175" s="10">
        <v>2</v>
      </c>
      <c r="G175" s="17"/>
      <c r="H175" s="12"/>
      <c r="I175" s="13">
        <v>166</v>
      </c>
      <c r="J175" s="13">
        <v>4</v>
      </c>
    </row>
    <row r="176" spans="1:10" ht="42" customHeight="1" x14ac:dyDescent="0.15">
      <c r="A176" s="31" t="s">
        <v>115</v>
      </c>
      <c r="B176" s="32"/>
      <c r="C176" s="32"/>
      <c r="D176" s="33"/>
      <c r="E176" s="9" t="s">
        <v>13</v>
      </c>
      <c r="F176" s="10">
        <v>1</v>
      </c>
      <c r="G176" s="11">
        <f>+G177+G179</f>
        <v>0</v>
      </c>
      <c r="H176" s="12"/>
      <c r="I176" s="13">
        <v>167</v>
      </c>
      <c r="J176" s="13"/>
    </row>
    <row r="177" spans="1:10" ht="42" customHeight="1" x14ac:dyDescent="0.15">
      <c r="A177" s="31" t="s">
        <v>116</v>
      </c>
      <c r="B177" s="32"/>
      <c r="C177" s="32"/>
      <c r="D177" s="33"/>
      <c r="E177" s="9" t="s">
        <v>13</v>
      </c>
      <c r="F177" s="10">
        <v>1</v>
      </c>
      <c r="G177" s="11">
        <f>+G178</f>
        <v>0</v>
      </c>
      <c r="H177" s="12"/>
      <c r="I177" s="13">
        <v>168</v>
      </c>
      <c r="J177" s="13">
        <v>200</v>
      </c>
    </row>
    <row r="178" spans="1:10" ht="42" customHeight="1" x14ac:dyDescent="0.15">
      <c r="A178" s="31" t="s">
        <v>117</v>
      </c>
      <c r="B178" s="32"/>
      <c r="C178" s="32"/>
      <c r="D178" s="33"/>
      <c r="E178" s="9" t="s">
        <v>13</v>
      </c>
      <c r="F178" s="10">
        <v>1</v>
      </c>
      <c r="G178" s="17"/>
      <c r="H178" s="12"/>
      <c r="I178" s="13">
        <v>169</v>
      </c>
      <c r="J178" s="13"/>
    </row>
    <row r="179" spans="1:10" ht="42" customHeight="1" x14ac:dyDescent="0.15">
      <c r="A179" s="31" t="s">
        <v>118</v>
      </c>
      <c r="B179" s="32"/>
      <c r="C179" s="32"/>
      <c r="D179" s="33"/>
      <c r="E179" s="9" t="s">
        <v>13</v>
      </c>
      <c r="F179" s="10">
        <v>1</v>
      </c>
      <c r="G179" s="11">
        <f>+G180</f>
        <v>0</v>
      </c>
      <c r="H179" s="12"/>
      <c r="I179" s="13">
        <v>170</v>
      </c>
      <c r="J179" s="13">
        <v>210</v>
      </c>
    </row>
    <row r="180" spans="1:10" ht="42" customHeight="1" x14ac:dyDescent="0.15">
      <c r="A180" s="31" t="s">
        <v>119</v>
      </c>
      <c r="B180" s="32"/>
      <c r="C180" s="32"/>
      <c r="D180" s="33"/>
      <c r="E180" s="9" t="s">
        <v>13</v>
      </c>
      <c r="F180" s="10">
        <v>1</v>
      </c>
      <c r="G180" s="17"/>
      <c r="H180" s="12"/>
      <c r="I180" s="13">
        <v>171</v>
      </c>
      <c r="J180" s="13"/>
    </row>
    <row r="181" spans="1:10" ht="42" customHeight="1" x14ac:dyDescent="0.15">
      <c r="A181" s="31" t="s">
        <v>120</v>
      </c>
      <c r="B181" s="32"/>
      <c r="C181" s="32"/>
      <c r="D181" s="33"/>
      <c r="E181" s="9" t="s">
        <v>13</v>
      </c>
      <c r="F181" s="10">
        <v>1</v>
      </c>
      <c r="G181" s="17"/>
      <c r="H181" s="12"/>
      <c r="I181" s="13">
        <v>172</v>
      </c>
      <c r="J181" s="13">
        <v>220</v>
      </c>
    </row>
    <row r="182" spans="1:10" ht="42" customHeight="1" x14ac:dyDescent="0.15">
      <c r="A182" s="31" t="s">
        <v>121</v>
      </c>
      <c r="B182" s="32"/>
      <c r="C182" s="32"/>
      <c r="D182" s="33"/>
      <c r="E182" s="9" t="s">
        <v>13</v>
      </c>
      <c r="F182" s="10">
        <v>1</v>
      </c>
      <c r="G182" s="11">
        <f>+G10+G181</f>
        <v>0</v>
      </c>
      <c r="H182" s="12"/>
      <c r="I182" s="13">
        <v>173</v>
      </c>
      <c r="J182" s="13">
        <v>30</v>
      </c>
    </row>
    <row r="183" spans="1:10" ht="42" customHeight="1" x14ac:dyDescent="0.15">
      <c r="A183" s="22" t="s">
        <v>122</v>
      </c>
      <c r="B183" s="23"/>
      <c r="C183" s="23"/>
      <c r="D183" s="24"/>
      <c r="E183" s="18" t="s">
        <v>123</v>
      </c>
      <c r="F183" s="19" t="s">
        <v>123</v>
      </c>
      <c r="G183" s="20">
        <f>G182</f>
        <v>0</v>
      </c>
      <c r="I183" s="21">
        <v>174</v>
      </c>
      <c r="J183" s="21">
        <v>90</v>
      </c>
    </row>
    <row r="184" spans="1:10" ht="42" customHeight="1" x14ac:dyDescent="0.15"/>
    <row r="185" spans="1:10" ht="42" customHeight="1" x14ac:dyDescent="0.15"/>
  </sheetData>
  <sheetProtection algorithmName="SHA-512" hashValue="Lto/IbqeM6+0rGC8XnE75ZTt2Wy03vnG01W4lAJpZGfxZOrOqsJ+QN6DwbvzGHkuwhVQjxg2jdO1w9ItA2XuVg==" saltValue="+RByZwpf+CitD7zLB2zr5Q==" spinCount="100000" sheet="1" objects="1" scenarios="1"/>
  <mergeCells count="35">
    <mergeCell ref="A179:D179"/>
    <mergeCell ref="A180:D180"/>
    <mergeCell ref="A181:D181"/>
    <mergeCell ref="A182:D182"/>
    <mergeCell ref="B171:D171"/>
    <mergeCell ref="C172:D172"/>
    <mergeCell ref="A176:D176"/>
    <mergeCell ref="A177:D177"/>
    <mergeCell ref="A178:D178"/>
    <mergeCell ref="B82:D82"/>
    <mergeCell ref="C83:D83"/>
    <mergeCell ref="B166:D166"/>
    <mergeCell ref="C167:D167"/>
    <mergeCell ref="A170:D170"/>
    <mergeCell ref="C57:D57"/>
    <mergeCell ref="B64:D64"/>
    <mergeCell ref="C65:D65"/>
    <mergeCell ref="B76:D76"/>
    <mergeCell ref="C77:D77"/>
    <mergeCell ref="A183:D18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31:D31"/>
    <mergeCell ref="B38:D38"/>
    <mergeCell ref="C39:D39"/>
    <mergeCell ref="B56:D5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eihon yuuya</cp:lastModifiedBy>
  <cp:lastPrinted>2020-10-12T05:07:54Z</cp:lastPrinted>
  <dcterms:created xsi:type="dcterms:W3CDTF">2014-01-09T08:55:00Z</dcterms:created>
  <dcterms:modified xsi:type="dcterms:W3CDTF">2026-01-27T23:03:43Z</dcterms:modified>
</cp:coreProperties>
</file>